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SOL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D24" i="1"/>
  <c r="E24" i="1"/>
  <c r="F24" i="1"/>
  <c r="G24" i="1"/>
  <c r="H24" i="1"/>
  <c r="I24" i="1"/>
  <c r="J24" i="1"/>
  <c r="K24" i="1"/>
  <c r="L24" i="1"/>
  <c r="K25" i="1"/>
  <c r="D27" i="1"/>
  <c r="D26" i="1" s="1"/>
  <c r="E27" i="1"/>
  <c r="F27" i="1"/>
  <c r="F26" i="1" s="1"/>
  <c r="G27" i="1"/>
  <c r="G26" i="1" s="1"/>
  <c r="H27" i="1"/>
  <c r="H26" i="1" s="1"/>
  <c r="I27" i="1"/>
  <c r="K27" i="1" s="1"/>
  <c r="J27" i="1"/>
  <c r="J26" i="1" s="1"/>
  <c r="L27" i="1"/>
  <c r="L26" i="1" s="1"/>
  <c r="K28" i="1"/>
  <c r="K29" i="1"/>
  <c r="D30" i="1"/>
  <c r="E30" i="1"/>
  <c r="E26" i="1" s="1"/>
  <c r="F30" i="1"/>
  <c r="G30" i="1"/>
  <c r="H30" i="1"/>
  <c r="I30" i="1"/>
  <c r="I26" i="1" s="1"/>
  <c r="J30" i="1"/>
  <c r="L30" i="1"/>
  <c r="K31" i="1"/>
  <c r="D33" i="1"/>
  <c r="D32" i="1" s="1"/>
  <c r="E33" i="1"/>
  <c r="F33" i="1"/>
  <c r="F32" i="1" s="1"/>
  <c r="G33" i="1"/>
  <c r="H33" i="1"/>
  <c r="H32" i="1" s="1"/>
  <c r="I33" i="1"/>
  <c r="J33" i="1"/>
  <c r="K33" i="1" s="1"/>
  <c r="L33" i="1"/>
  <c r="L32" i="1" s="1"/>
  <c r="K34" i="1"/>
  <c r="K35" i="1"/>
  <c r="D36" i="1"/>
  <c r="E36" i="1"/>
  <c r="E32" i="1" s="1"/>
  <c r="F36" i="1"/>
  <c r="G36" i="1"/>
  <c r="G32" i="1" s="1"/>
  <c r="H36" i="1"/>
  <c r="I36" i="1"/>
  <c r="I32" i="1" s="1"/>
  <c r="J36" i="1"/>
  <c r="K36" i="1"/>
  <c r="L36" i="1"/>
  <c r="K37" i="1"/>
  <c r="E38" i="1"/>
  <c r="G38" i="1"/>
  <c r="I38" i="1"/>
  <c r="D39" i="1"/>
  <c r="D38" i="1" s="1"/>
  <c r="E39" i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K41" i="1"/>
  <c r="D43" i="1"/>
  <c r="D42" i="1" s="1"/>
  <c r="F43" i="1"/>
  <c r="F42" i="1" s="1"/>
  <c r="H43" i="1"/>
  <c r="H42" i="1" s="1"/>
  <c r="J43" i="1"/>
  <c r="J42" i="1" s="1"/>
  <c r="L43" i="1"/>
  <c r="L42" i="1" s="1"/>
  <c r="D44" i="1"/>
  <c r="E44" i="1"/>
  <c r="E43" i="1" s="1"/>
  <c r="E42" i="1" s="1"/>
  <c r="F44" i="1"/>
  <c r="G44" i="1"/>
  <c r="G43" i="1" s="1"/>
  <c r="G42" i="1" s="1"/>
  <c r="H44" i="1"/>
  <c r="I44" i="1"/>
  <c r="I43" i="1" s="1"/>
  <c r="J44" i="1"/>
  <c r="K44" i="1"/>
  <c r="L44" i="1"/>
  <c r="K45" i="1"/>
  <c r="K46" i="1"/>
  <c r="K47" i="1"/>
  <c r="K48" i="1"/>
  <c r="K49" i="1"/>
  <c r="L20" i="1" l="1"/>
  <c r="G20" i="1"/>
  <c r="G12" i="1" s="1"/>
  <c r="K26" i="1"/>
  <c r="F20" i="1"/>
  <c r="K43" i="1"/>
  <c r="I42" i="1"/>
  <c r="K42" i="1" s="1"/>
  <c r="E20" i="1"/>
  <c r="L12" i="1"/>
  <c r="K38" i="1"/>
  <c r="H20" i="1"/>
  <c r="H12" i="1" s="1"/>
  <c r="D20" i="1"/>
  <c r="D12" i="1" s="1"/>
  <c r="F12" i="1"/>
  <c r="E12" i="1"/>
  <c r="J32" i="1"/>
  <c r="K32" i="1" s="1"/>
  <c r="I21" i="1"/>
  <c r="I17" i="1"/>
  <c r="K17" i="1" s="1"/>
  <c r="I13" i="1"/>
  <c r="K30" i="1"/>
  <c r="K13" i="1" l="1"/>
  <c r="I12" i="1"/>
  <c r="J20" i="1"/>
  <c r="J12" i="1" s="1"/>
  <c r="K21" i="1"/>
  <c r="I20" i="1"/>
  <c r="K12" i="1" l="1"/>
  <c r="K20" i="1"/>
</calcChain>
</file>

<file path=xl/sharedStrings.xml><?xml version="1.0" encoding="utf-8"?>
<sst xmlns="http://schemas.openxmlformats.org/spreadsheetml/2006/main" count="140" uniqueCount="137">
  <si>
    <t>CENTRALIZAT</t>
  </si>
  <si>
    <t xml:space="preserve"> Anexa 13</t>
  </si>
  <si>
    <t>Cont de executie - Cheltuieli - Bugetul local</t>
  </si>
  <si>
    <t>Trimestrul: 1,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</si>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</sst>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D13+D17+D20+D38+D42</f>
        <v>683005</v>
      </c>
      <c r="E12" s="11">
        <f>E13+E17+E20+E38+E42</f>
        <v>254305</v>
      </c>
      <c r="F12" s="11">
        <f>F13+F17+F20+F38+F42</f>
        <v>7581197</v>
      </c>
      <c r="G12" s="11">
        <f>G13+G17+G20+G38+G42</f>
        <v>2364697</v>
      </c>
      <c r="H12" s="11">
        <f>H13+H17+H20+H38+H42</f>
        <v>2364697</v>
      </c>
      <c r="I12" s="11">
        <f>I13+I17+I20+I38+I42</f>
        <v>2364697</v>
      </c>
      <c r="J12" s="11">
        <f>J13+J17+J20+J38+J42</f>
        <v>1966407</v>
      </c>
      <c r="K12" s="11">
        <f>I12-J12</f>
        <v>398290</v>
      </c>
      <c r="L12" s="11">
        <f>L13+L17+L20+L38+L42</f>
        <v>1730355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93700</v>
      </c>
      <c r="E13" s="11">
        <f>E14</f>
        <v>5000</v>
      </c>
      <c r="F13" s="11">
        <f>F14</f>
        <v>2797463</v>
      </c>
      <c r="G13" s="11">
        <f>G14</f>
        <v>676663</v>
      </c>
      <c r="H13" s="11">
        <f>H14</f>
        <v>676663</v>
      </c>
      <c r="I13" s="11">
        <f>I14</f>
        <v>676663</v>
      </c>
      <c r="J13" s="11">
        <f>J14</f>
        <v>591880</v>
      </c>
      <c r="K13" s="11">
        <f>I13-J13</f>
        <v>84783</v>
      </c>
      <c r="L13" s="11">
        <f>L14</f>
        <v>631557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93700</v>
      </c>
      <c r="E14" s="11">
        <f>E15</f>
        <v>5000</v>
      </c>
      <c r="F14" s="11">
        <f>F15</f>
        <v>2797463</v>
      </c>
      <c r="G14" s="11">
        <f>G15</f>
        <v>676663</v>
      </c>
      <c r="H14" s="11">
        <f>H15</f>
        <v>676663</v>
      </c>
      <c r="I14" s="11">
        <f>I15</f>
        <v>676663</v>
      </c>
      <c r="J14" s="11">
        <f>J15</f>
        <v>591880</v>
      </c>
      <c r="K14" s="11">
        <f>I14-J14</f>
        <v>84783</v>
      </c>
      <c r="L14" s="11">
        <f>L15</f>
        <v>631557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93700</v>
      </c>
      <c r="E15" s="11">
        <f>E16</f>
        <v>5000</v>
      </c>
      <c r="F15" s="11">
        <f>F16</f>
        <v>2797463</v>
      </c>
      <c r="G15" s="11">
        <f>G16</f>
        <v>676663</v>
      </c>
      <c r="H15" s="11">
        <f>H16</f>
        <v>676663</v>
      </c>
      <c r="I15" s="11">
        <f>I16</f>
        <v>676663</v>
      </c>
      <c r="J15" s="11">
        <f>J16</f>
        <v>591880</v>
      </c>
      <c r="K15" s="11">
        <f>I15-J15</f>
        <v>84783</v>
      </c>
      <c r="L15" s="11">
        <f>L16</f>
        <v>631557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93700</v>
      </c>
      <c r="E16" s="11">
        <v>5000</v>
      </c>
      <c r="F16" s="11">
        <v>2797463</v>
      </c>
      <c r="G16" s="11">
        <v>676663</v>
      </c>
      <c r="H16" s="11">
        <v>676663</v>
      </c>
      <c r="I16" s="11">
        <v>676663</v>
      </c>
      <c r="J16" s="11">
        <v>591880</v>
      </c>
      <c r="K16" s="11">
        <f>I16-J16</f>
        <v>84783</v>
      </c>
      <c r="L16" s="11">
        <v>631557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86300</v>
      </c>
      <c r="G17" s="11">
        <f>+G18</f>
        <v>27500</v>
      </c>
      <c r="H17" s="11">
        <f>+H18</f>
        <v>27500</v>
      </c>
      <c r="I17" s="11">
        <f>+I18</f>
        <v>27500</v>
      </c>
      <c r="J17" s="11">
        <f>+J18</f>
        <v>26125</v>
      </c>
      <c r="K17" s="11">
        <f>I17-J17</f>
        <v>1375</v>
      </c>
      <c r="L17" s="11">
        <f>+L18</f>
        <v>23097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86300</v>
      </c>
      <c r="G18" s="11">
        <f>+G19</f>
        <v>27500</v>
      </c>
      <c r="H18" s="11">
        <f>+H19</f>
        <v>27500</v>
      </c>
      <c r="I18" s="11">
        <f>+I19</f>
        <v>27500</v>
      </c>
      <c r="J18" s="11">
        <f>+J19</f>
        <v>26125</v>
      </c>
      <c r="K18" s="11">
        <f>I18-J18</f>
        <v>1375</v>
      </c>
      <c r="L18" s="11">
        <f>+L19</f>
        <v>23097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86300</v>
      </c>
      <c r="G19" s="11">
        <v>27500</v>
      </c>
      <c r="H19" s="11">
        <v>27500</v>
      </c>
      <c r="I19" s="11">
        <v>27500</v>
      </c>
      <c r="J19" s="11">
        <v>26125</v>
      </c>
      <c r="K19" s="11">
        <f>I19-J19</f>
        <v>1375</v>
      </c>
      <c r="L19" s="11">
        <v>23097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D21+D26+D32</f>
        <v>589305</v>
      </c>
      <c r="E20" s="11">
        <f>E21+E26+E32</f>
        <v>249305</v>
      </c>
      <c r="F20" s="11">
        <f>F21+F26+F32</f>
        <v>4291305</v>
      </c>
      <c r="G20" s="11">
        <f>G21+G26+G32</f>
        <v>1499405</v>
      </c>
      <c r="H20" s="11">
        <f>H21+H26+H32</f>
        <v>1499405</v>
      </c>
      <c r="I20" s="11">
        <f>I21+I26+I32</f>
        <v>1499405</v>
      </c>
      <c r="J20" s="11">
        <f>J21+J26+J32</f>
        <v>1203738</v>
      </c>
      <c r="K20" s="11">
        <f>I20-J20</f>
        <v>295667</v>
      </c>
      <c r="L20" s="11">
        <f>L21+L26+L32</f>
        <v>921097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124305</v>
      </c>
      <c r="E21" s="11">
        <f>E22+E24</f>
        <v>124305</v>
      </c>
      <c r="F21" s="11">
        <f>F22+F24</f>
        <v>1195305</v>
      </c>
      <c r="G21" s="11">
        <f>G22+G24</f>
        <v>313505</v>
      </c>
      <c r="H21" s="11">
        <f>H22+H24</f>
        <v>313505</v>
      </c>
      <c r="I21" s="11">
        <f>I22+I24</f>
        <v>313505</v>
      </c>
      <c r="J21" s="11">
        <f>J22+J24</f>
        <v>188346</v>
      </c>
      <c r="K21" s="11">
        <f>I21-J21</f>
        <v>125159</v>
      </c>
      <c r="L21" s="11">
        <f>L22+L24</f>
        <v>181127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124305</v>
      </c>
      <c r="E22" s="11">
        <f>E23</f>
        <v>124305</v>
      </c>
      <c r="F22" s="11">
        <f>F23</f>
        <v>221305</v>
      </c>
      <c r="G22" s="11">
        <f>G23</f>
        <v>141305</v>
      </c>
      <c r="H22" s="11">
        <f>H23</f>
        <v>141305</v>
      </c>
      <c r="I22" s="11">
        <f>I23</f>
        <v>141305</v>
      </c>
      <c r="J22" s="11">
        <f>J23</f>
        <v>58939</v>
      </c>
      <c r="K22" s="11">
        <f>I22-J22</f>
        <v>82366</v>
      </c>
      <c r="L22" s="11">
        <f>L23</f>
        <v>14053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124305</v>
      </c>
      <c r="E23" s="11">
        <v>124305</v>
      </c>
      <c r="F23" s="11">
        <v>221305</v>
      </c>
      <c r="G23" s="11">
        <v>141305</v>
      </c>
      <c r="H23" s="11">
        <v>141305</v>
      </c>
      <c r="I23" s="11">
        <v>141305</v>
      </c>
      <c r="J23" s="11">
        <v>58939</v>
      </c>
      <c r="K23" s="11">
        <f>I23-J23</f>
        <v>82366</v>
      </c>
      <c r="L23" s="11">
        <v>14053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974000</v>
      </c>
      <c r="G24" s="11">
        <f>G25</f>
        <v>172200</v>
      </c>
      <c r="H24" s="11">
        <f>H25</f>
        <v>172200</v>
      </c>
      <c r="I24" s="11">
        <f>I25</f>
        <v>172200</v>
      </c>
      <c r="J24" s="11">
        <f>J25</f>
        <v>129407</v>
      </c>
      <c r="K24" s="11">
        <f>I24-J24</f>
        <v>42793</v>
      </c>
      <c r="L24" s="11">
        <f>L25</f>
        <v>167074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974000</v>
      </c>
      <c r="G25" s="11">
        <v>172200</v>
      </c>
      <c r="H25" s="11">
        <v>172200</v>
      </c>
      <c r="I25" s="11">
        <v>172200</v>
      </c>
      <c r="J25" s="11">
        <v>129407</v>
      </c>
      <c r="K25" s="11">
        <f>I25-J25</f>
        <v>42793</v>
      </c>
      <c r="L25" s="11">
        <v>167074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</f>
        <v>100000</v>
      </c>
      <c r="E26" s="11">
        <f>E27+E30</f>
        <v>0</v>
      </c>
      <c r="F26" s="11">
        <f>F27+F30</f>
        <v>292100</v>
      </c>
      <c r="G26" s="11">
        <f>G27+G30</f>
        <v>92000</v>
      </c>
      <c r="H26" s="11">
        <f>H27+H30</f>
        <v>92000</v>
      </c>
      <c r="I26" s="11">
        <f>I27+I30</f>
        <v>92000</v>
      </c>
      <c r="J26" s="11">
        <f>J27+J30</f>
        <v>31202</v>
      </c>
      <c r="K26" s="11">
        <f>I26-J26</f>
        <v>60798</v>
      </c>
      <c r="L26" s="11">
        <f>L27+L30</f>
        <v>32714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+D28+D29</f>
        <v>100000</v>
      </c>
      <c r="E27" s="11">
        <f>+E28+E29</f>
        <v>0</v>
      </c>
      <c r="F27" s="11">
        <f>+F28+F29</f>
        <v>222100</v>
      </c>
      <c r="G27" s="11">
        <f>+G28+G29</f>
        <v>67000</v>
      </c>
      <c r="H27" s="11">
        <f>+H28+H29</f>
        <v>67000</v>
      </c>
      <c r="I27" s="11">
        <f>+I28+I29</f>
        <v>67000</v>
      </c>
      <c r="J27" s="11">
        <f>+J28+J29</f>
        <v>27807</v>
      </c>
      <c r="K27" s="11">
        <f>I27-J27</f>
        <v>39193</v>
      </c>
      <c r="L27" s="11">
        <f>+L28+L29</f>
        <v>29319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100000</v>
      </c>
      <c r="E28" s="11">
        <v>0</v>
      </c>
      <c r="F28" s="11">
        <v>222100</v>
      </c>
      <c r="G28" s="11">
        <v>67000</v>
      </c>
      <c r="H28" s="11">
        <v>67000</v>
      </c>
      <c r="I28" s="11">
        <v>67000</v>
      </c>
      <c r="J28" s="11">
        <v>27807</v>
      </c>
      <c r="K28" s="11">
        <f>I28-J28</f>
        <v>39193</v>
      </c>
      <c r="L28" s="11">
        <v>28321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998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70000</v>
      </c>
      <c r="G30" s="11">
        <f>G31</f>
        <v>25000</v>
      </c>
      <c r="H30" s="11">
        <f>H31</f>
        <v>25000</v>
      </c>
      <c r="I30" s="11">
        <f>I31</f>
        <v>25000</v>
      </c>
      <c r="J30" s="11">
        <f>J31</f>
        <v>3395</v>
      </c>
      <c r="K30" s="11">
        <f>I30-J30</f>
        <v>21605</v>
      </c>
      <c r="L30" s="11">
        <f>L31</f>
        <v>3395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70000</v>
      </c>
      <c r="G31" s="11">
        <v>25000</v>
      </c>
      <c r="H31" s="11">
        <v>25000</v>
      </c>
      <c r="I31" s="11">
        <v>25000</v>
      </c>
      <c r="J31" s="11">
        <v>3395</v>
      </c>
      <c r="K31" s="11">
        <f>I31-J31</f>
        <v>21605</v>
      </c>
      <c r="L31" s="11">
        <v>3395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+D33+D35+D36</f>
        <v>365000</v>
      </c>
      <c r="E32" s="11">
        <f>+E33+E35+E36</f>
        <v>125000</v>
      </c>
      <c r="F32" s="11">
        <f>+F33+F35+F36</f>
        <v>2803900</v>
      </c>
      <c r="G32" s="11">
        <f>+G33+G35+G36</f>
        <v>1093900</v>
      </c>
      <c r="H32" s="11">
        <f>+H33+H35+H36</f>
        <v>1093900</v>
      </c>
      <c r="I32" s="11">
        <f>+I33+I35+I36</f>
        <v>1093900</v>
      </c>
      <c r="J32" s="11">
        <f>+J33+J35+J36</f>
        <v>984190</v>
      </c>
      <c r="K32" s="11">
        <f>I32-J32</f>
        <v>109710</v>
      </c>
      <c r="L32" s="11">
        <f>+L33+L35+L36</f>
        <v>707256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2298000</v>
      </c>
      <c r="G33" s="11">
        <f>G34</f>
        <v>858000</v>
      </c>
      <c r="H33" s="11">
        <f>H34</f>
        <v>858000</v>
      </c>
      <c r="I33" s="11">
        <f>I34</f>
        <v>858000</v>
      </c>
      <c r="J33" s="11">
        <f>J34</f>
        <v>833910</v>
      </c>
      <c r="K33" s="11">
        <f>I33-J33</f>
        <v>24090</v>
      </c>
      <c r="L33" s="11">
        <f>L34</f>
        <v>662496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2298000</v>
      </c>
      <c r="G34" s="11">
        <v>858000</v>
      </c>
      <c r="H34" s="11">
        <v>858000</v>
      </c>
      <c r="I34" s="11">
        <v>858000</v>
      </c>
      <c r="J34" s="11">
        <v>833910</v>
      </c>
      <c r="K34" s="11">
        <f>I34-J34</f>
        <v>24090</v>
      </c>
      <c r="L34" s="11">
        <v>662496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365000</v>
      </c>
      <c r="E35" s="11">
        <v>125000</v>
      </c>
      <c r="F35" s="11">
        <v>415000</v>
      </c>
      <c r="G35" s="11">
        <v>145000</v>
      </c>
      <c r="H35" s="11">
        <v>145000</v>
      </c>
      <c r="I35" s="11">
        <v>145000</v>
      </c>
      <c r="J35" s="11">
        <v>124928</v>
      </c>
      <c r="K35" s="11">
        <f>I35-J35</f>
        <v>20072</v>
      </c>
      <c r="L35" s="11">
        <v>10000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90900</v>
      </c>
      <c r="G36" s="11">
        <f>G37</f>
        <v>90900</v>
      </c>
      <c r="H36" s="11">
        <f>H37</f>
        <v>90900</v>
      </c>
      <c r="I36" s="11">
        <f>I37</f>
        <v>90900</v>
      </c>
      <c r="J36" s="11">
        <f>J37</f>
        <v>25352</v>
      </c>
      <c r="K36" s="11">
        <f>I36-J36</f>
        <v>65548</v>
      </c>
      <c r="L36" s="11">
        <f>L37</f>
        <v>34760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90900</v>
      </c>
      <c r="G37" s="11">
        <v>90900</v>
      </c>
      <c r="H37" s="11">
        <v>90900</v>
      </c>
      <c r="I37" s="11">
        <v>90900</v>
      </c>
      <c r="J37" s="11">
        <v>25352</v>
      </c>
      <c r="K37" s="11">
        <f>I37-J37</f>
        <v>65548</v>
      </c>
      <c r="L37" s="11">
        <v>34760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176129</v>
      </c>
      <c r="G38" s="11">
        <f>G39</f>
        <v>71129</v>
      </c>
      <c r="H38" s="11">
        <f>H39</f>
        <v>71129</v>
      </c>
      <c r="I38" s="11">
        <f>I39</f>
        <v>71129</v>
      </c>
      <c r="J38" s="11">
        <f>J39</f>
        <v>56128</v>
      </c>
      <c r="K38" s="11">
        <f>I38-J38</f>
        <v>15001</v>
      </c>
      <c r="L38" s="11">
        <f>L39</f>
        <v>66068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+D40+D41</f>
        <v>0</v>
      </c>
      <c r="E39" s="11">
        <f>+E40+E41</f>
        <v>0</v>
      </c>
      <c r="F39" s="11">
        <f>+F40+F41</f>
        <v>176129</v>
      </c>
      <c r="G39" s="11">
        <f>+G40+G41</f>
        <v>71129</v>
      </c>
      <c r="H39" s="11">
        <f>+H40+H41</f>
        <v>71129</v>
      </c>
      <c r="I39" s="11">
        <f>+I40+I41</f>
        <v>71129</v>
      </c>
      <c r="J39" s="11">
        <f>+J40+J41</f>
        <v>56128</v>
      </c>
      <c r="K39" s="11">
        <f>I39-J39</f>
        <v>15001</v>
      </c>
      <c r="L39" s="11">
        <f>+L40+L41</f>
        <v>66068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120000</v>
      </c>
      <c r="G40" s="11">
        <v>15000</v>
      </c>
      <c r="H40" s="11">
        <v>15000</v>
      </c>
      <c r="I40" s="11">
        <v>15000</v>
      </c>
      <c r="J40" s="11">
        <v>0</v>
      </c>
      <c r="K40" s="11">
        <f>I40-J40</f>
        <v>15000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56129</v>
      </c>
      <c r="G41" s="11">
        <v>56129</v>
      </c>
      <c r="H41" s="11">
        <v>56129</v>
      </c>
      <c r="I41" s="11">
        <v>56129</v>
      </c>
      <c r="J41" s="11">
        <v>56128</v>
      </c>
      <c r="K41" s="11">
        <f>I41-J41</f>
        <v>1</v>
      </c>
      <c r="L41" s="11">
        <v>66068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</f>
        <v>0</v>
      </c>
      <c r="E42" s="11">
        <f>+E43</f>
        <v>0</v>
      </c>
      <c r="F42" s="11">
        <f>+F43</f>
        <v>230000</v>
      </c>
      <c r="G42" s="11">
        <f>+G43</f>
        <v>90000</v>
      </c>
      <c r="H42" s="11">
        <f>+H43</f>
        <v>90000</v>
      </c>
      <c r="I42" s="11">
        <f>+I43</f>
        <v>90000</v>
      </c>
      <c r="J42" s="11">
        <f>+J43</f>
        <v>88536</v>
      </c>
      <c r="K42" s="11">
        <f>I42-J42</f>
        <v>1464</v>
      </c>
      <c r="L42" s="11">
        <f>+L43</f>
        <v>88536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230000</v>
      </c>
      <c r="G43" s="11">
        <f>G44</f>
        <v>90000</v>
      </c>
      <c r="H43" s="11">
        <f>H44</f>
        <v>90000</v>
      </c>
      <c r="I43" s="11">
        <f>I44</f>
        <v>90000</v>
      </c>
      <c r="J43" s="11">
        <f>J44</f>
        <v>88536</v>
      </c>
      <c r="K43" s="11">
        <f>I43-J43</f>
        <v>1464</v>
      </c>
      <c r="L43" s="11">
        <f>L44</f>
        <v>88536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230000</v>
      </c>
      <c r="G44" s="11">
        <f>G45</f>
        <v>90000</v>
      </c>
      <c r="H44" s="11">
        <f>H45</f>
        <v>90000</v>
      </c>
      <c r="I44" s="11">
        <f>I45</f>
        <v>90000</v>
      </c>
      <c r="J44" s="11">
        <f>J45</f>
        <v>88536</v>
      </c>
      <c r="K44" s="11">
        <f>I44-J44</f>
        <v>1464</v>
      </c>
      <c r="L44" s="11">
        <f>L45</f>
        <v>88536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230000</v>
      </c>
      <c r="G45" s="11">
        <v>90000</v>
      </c>
      <c r="H45" s="11">
        <v>90000</v>
      </c>
      <c r="I45" s="11">
        <v>90000</v>
      </c>
      <c r="J45" s="11">
        <v>88536</v>
      </c>
      <c r="K45" s="11">
        <f>I45-J45</f>
        <v>1464</v>
      </c>
      <c r="L45" s="11">
        <v>88536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201345</v>
      </c>
      <c r="K46" s="11">
        <f>I46-J46</f>
        <v>-201345</v>
      </c>
      <c r="L46" s="11">
        <v>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201345</v>
      </c>
      <c r="K47" s="11">
        <f>I47-J47</f>
        <v>-201345</v>
      </c>
      <c r="L47" s="11">
        <v>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186696</v>
      </c>
      <c r="K48" s="11">
        <f>I48-J48</f>
        <v>-186696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14649</v>
      </c>
      <c r="K49" s="11">
        <f>I49-J49</f>
        <v>-14649</v>
      </c>
      <c r="L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13" t="s">
        <v>132</v>
      </c>
      <c r="B51" s="13"/>
      <c r="C51" s="13"/>
      <c r="D51" s="13"/>
      <c r="E51" s="13" t="s">
        <v>134</v>
      </c>
      <c r="F51" s="13"/>
      <c r="G51" s="13"/>
      <c r="H51" s="13"/>
      <c r="I51" s="13" t="s">
        <v>135</v>
      </c>
      <c r="J51" s="13"/>
      <c r="K51" s="13"/>
      <c r="L51" s="13"/>
    </row>
    <row r="52" spans="1:12" x14ac:dyDescent="0.25">
      <c r="A52" s="3" t="s">
        <v>133</v>
      </c>
      <c r="B52" s="3"/>
      <c r="C52" s="3"/>
      <c r="D52" s="3"/>
      <c r="E52" s="3" t="s">
        <v>134</v>
      </c>
      <c r="F52" s="3"/>
      <c r="G52" s="3"/>
      <c r="H52" s="3"/>
      <c r="I52" s="3" t="s">
        <v>136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2023-05-25T13:04:52Z</dcterms:created>
  <dcterms:modified xsi:type="dcterms:W3CDTF">2023-05-25T13:04:58Z</dcterms:modified>
</cp:coreProperties>
</file>